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eu Irma\ACCOUNTING\Laporan Gaung\"/>
    </mc:Choice>
  </mc:AlternateContent>
  <xr:revisionPtr revIDLastSave="0" documentId="8_{FABEBD74-8A00-4F06-8C3F-E27048482624}" xr6:coauthVersionLast="47" xr6:coauthVersionMax="47" xr10:uidLastSave="{00000000-0000-0000-0000-000000000000}"/>
  <bookViews>
    <workbookView xWindow="-108" yWindow="-108" windowWidth="23256" windowHeight="12576" xr2:uid="{6EA91915-0F97-4279-9D1E-A3EC0336D22F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1" l="1"/>
  <c r="H16" i="1"/>
  <c r="D16" i="1"/>
  <c r="D13" i="1"/>
  <c r="H11" i="1"/>
  <c r="H12" i="1" s="1"/>
  <c r="H9" i="1"/>
  <c r="D8" i="1"/>
  <c r="D25" i="1" s="1"/>
  <c r="H7" i="1"/>
  <c r="D6" i="1"/>
  <c r="H25" i="1" l="1"/>
</calcChain>
</file>

<file path=xl/sharedStrings.xml><?xml version="1.0" encoding="utf-8"?>
<sst xmlns="http://schemas.openxmlformats.org/spreadsheetml/2006/main" count="55" uniqueCount="33">
  <si>
    <t>LAPORAN KEUANGAN PER 31 Juli 2023</t>
  </si>
  <si>
    <t>Penerimaan Dana Periode hingga Juli 2023</t>
  </si>
  <si>
    <t>Jumlah</t>
  </si>
  <si>
    <t>Sisa Dana  per 31 Juli 2023</t>
  </si>
  <si>
    <t>Tenure Facility</t>
  </si>
  <si>
    <t>PACKARD</t>
  </si>
  <si>
    <t>IFAD</t>
  </si>
  <si>
    <t>Pawanka-Wayfinder</t>
  </si>
  <si>
    <t>NICFI</t>
  </si>
  <si>
    <t>SKOLL</t>
  </si>
  <si>
    <t>SKOLL 2023</t>
  </si>
  <si>
    <t>NDI</t>
  </si>
  <si>
    <t>OSF</t>
  </si>
  <si>
    <t>OSF 2023</t>
  </si>
  <si>
    <t>Christensen Fund</t>
  </si>
  <si>
    <t>KMAN VI</t>
  </si>
  <si>
    <t>Ballmer</t>
  </si>
  <si>
    <t>Silicon Valley</t>
  </si>
  <si>
    <t>Thousand Current</t>
  </si>
  <si>
    <t>Wikimedia Foundation</t>
  </si>
  <si>
    <t>Rainforest Foundation/GATC</t>
  </si>
  <si>
    <t>Saldo</t>
  </si>
  <si>
    <t>Dana Iuran dan Sumbangan-sumbangan</t>
  </si>
  <si>
    <t>Dana Organisasi per 31 Juli  2023</t>
  </si>
  <si>
    <t xml:space="preserve">Dana iuran kader dan komunitas Anggota AMAN </t>
  </si>
  <si>
    <t>Kas</t>
  </si>
  <si>
    <t>Donasi (Penggalangan Dana Mandiri)</t>
  </si>
  <si>
    <t xml:space="preserve">Dana Organisasi </t>
  </si>
  <si>
    <t>Penerimaan Dana Emergency Respond</t>
  </si>
  <si>
    <t xml:space="preserve">Dana Resiliancy </t>
  </si>
  <si>
    <t>Dana-dana Program ER</t>
  </si>
  <si>
    <t>Titipan dana Program TF dan Nicfi</t>
  </si>
  <si>
    <t>Sisa dana ER per 31 Juli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</si>
</sst>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9"/>
      <name val="Arial"/>
      <family val="2"/>
    </font>
    <font>
      <sz val="11"/>
      <color theme="1"/>
      <name val="Calibri"/>
      <family val="2"/>
    </font>
    <font>
      <b/>
      <sz val="9"/>
      <color theme="1"/>
      <name val="Arial"/>
      <family val="2"/>
    </font>
    <font>
      <b/>
      <sz val="1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" fillId="0" borderId="0"/>
  </cellStyleXfs>
  <cellXfs count="53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41" fontId="2" fillId="0" borderId="0" xfId="2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/>
    <xf numFmtId="0" fontId="3" fillId="0" borderId="0" xfId="0" applyFont="1" applyAlignment="1">
      <alignment horizontal="left"/>
    </xf>
    <xf numFmtId="43" fontId="3" fillId="0" borderId="0" xfId="1" applyFont="1" applyFill="1" applyBorder="1"/>
    <xf numFmtId="0" fontId="3" fillId="0" borderId="0" xfId="0" applyFont="1"/>
    <xf numFmtId="164" fontId="3" fillId="0" borderId="0" xfId="1" applyNumberFormat="1" applyFont="1" applyAlignment="1">
      <alignment horizontal="left"/>
    </xf>
    <xf numFmtId="43" fontId="3" fillId="0" borderId="5" xfId="1" applyFont="1" applyFill="1" applyBorder="1"/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43" fontId="2" fillId="0" borderId="8" xfId="1" applyFont="1" applyFill="1" applyBorder="1" applyAlignment="1">
      <alignment horizontal="center" vertical="center"/>
    </xf>
    <xf numFmtId="0" fontId="3" fillId="0" borderId="8" xfId="0" applyFont="1" applyBorder="1"/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/>
    </xf>
    <xf numFmtId="43" fontId="2" fillId="0" borderId="8" xfId="1" applyFont="1" applyFill="1" applyBorder="1" applyAlignment="1">
      <alignment horizontal="center"/>
    </xf>
    <xf numFmtId="0" fontId="3" fillId="0" borderId="8" xfId="0" applyFont="1" applyBorder="1" applyAlignment="1">
      <alignment horizontal="left" vertical="center"/>
    </xf>
    <xf numFmtId="43" fontId="3" fillId="0" borderId="8" xfId="1" applyFont="1" applyFill="1" applyBorder="1"/>
    <xf numFmtId="43" fontId="4" fillId="0" borderId="8" xfId="1" applyFont="1" applyFill="1" applyBorder="1"/>
    <xf numFmtId="43" fontId="0" fillId="0" borderId="0" xfId="1" applyFont="1"/>
    <xf numFmtId="0" fontId="3" fillId="0" borderId="8" xfId="0" applyFont="1" applyBorder="1" applyAlignment="1">
      <alignment horizontal="left"/>
    </xf>
    <xf numFmtId="164" fontId="5" fillId="0" borderId="8" xfId="0" applyNumberFormat="1" applyFont="1" applyBorder="1" applyAlignment="1">
      <alignment vertical="center"/>
    </xf>
    <xf numFmtId="0" fontId="4" fillId="0" borderId="8" xfId="0" applyFont="1" applyBorder="1" applyAlignment="1">
      <alignment horizontal="left"/>
    </xf>
    <xf numFmtId="43" fontId="0" fillId="0" borderId="0" xfId="0" applyNumberFormat="1"/>
    <xf numFmtId="43" fontId="3" fillId="0" borderId="0" xfId="1" applyFont="1" applyFill="1"/>
    <xf numFmtId="41" fontId="3" fillId="0" borderId="8" xfId="2" applyFont="1" applyFill="1" applyBorder="1"/>
    <xf numFmtId="43" fontId="3" fillId="0" borderId="9" xfId="1" applyFont="1" applyFill="1" applyBorder="1"/>
    <xf numFmtId="43" fontId="0" fillId="0" borderId="0" xfId="1" applyFont="1" applyFill="1"/>
    <xf numFmtId="165" fontId="3" fillId="0" borderId="8" xfId="2" applyNumberFormat="1" applyFont="1" applyFill="1" applyBorder="1"/>
    <xf numFmtId="40" fontId="7" fillId="0" borderId="8" xfId="3" applyNumberFormat="1" applyFont="1" applyBorder="1" applyAlignment="1">
      <alignment wrapText="1"/>
    </xf>
    <xf numFmtId="0" fontId="2" fillId="3" borderId="8" xfId="0" applyFont="1" applyFill="1" applyBorder="1"/>
    <xf numFmtId="0" fontId="2" fillId="3" borderId="8" xfId="0" applyFont="1" applyFill="1" applyBorder="1" applyAlignment="1">
      <alignment horizontal="left"/>
    </xf>
    <xf numFmtId="43" fontId="2" fillId="3" borderId="8" xfId="1" applyFont="1" applyFill="1" applyBorder="1"/>
    <xf numFmtId="0" fontId="2" fillId="0" borderId="8" xfId="0" applyFont="1" applyBorder="1"/>
    <xf numFmtId="0" fontId="3" fillId="3" borderId="8" xfId="0" applyFont="1" applyFill="1" applyBorder="1" applyAlignment="1">
      <alignment horizontal="left"/>
    </xf>
    <xf numFmtId="43" fontId="8" fillId="3" borderId="8" xfId="1" applyFont="1" applyFill="1" applyBorder="1"/>
    <xf numFmtId="40" fontId="7" fillId="0" borderId="10" xfId="3" applyNumberFormat="1" applyFont="1" applyBorder="1" applyAlignment="1">
      <alignment wrapText="1"/>
    </xf>
    <xf numFmtId="0" fontId="2" fillId="2" borderId="8" xfId="0" applyFont="1" applyFill="1" applyBorder="1"/>
    <xf numFmtId="0" fontId="3" fillId="2" borderId="8" xfId="0" applyFont="1" applyFill="1" applyBorder="1"/>
    <xf numFmtId="43" fontId="8" fillId="0" borderId="8" xfId="1" applyFont="1" applyFill="1" applyBorder="1" applyAlignment="1">
      <alignment horizontal="center"/>
    </xf>
    <xf numFmtId="0" fontId="3" fillId="2" borderId="6" xfId="0" applyFont="1" applyFill="1" applyBorder="1"/>
    <xf numFmtId="43" fontId="3" fillId="2" borderId="7" xfId="1" applyFont="1" applyFill="1" applyBorder="1" applyAlignment="1">
      <alignment vertical="top"/>
    </xf>
    <xf numFmtId="165" fontId="4" fillId="0" borderId="8" xfId="2" applyNumberFormat="1" applyFont="1" applyFill="1" applyBorder="1"/>
    <xf numFmtId="0" fontId="3" fillId="0" borderId="8" xfId="0" applyFont="1" applyBorder="1" applyAlignment="1">
      <alignment vertical="center"/>
    </xf>
    <xf numFmtId="0" fontId="4" fillId="0" borderId="8" xfId="0" applyFont="1" applyBorder="1"/>
    <xf numFmtId="0" fontId="4" fillId="3" borderId="8" xfId="0" applyFont="1" applyFill="1" applyBorder="1" applyProtection="1">
      <protection hidden="1"/>
    </xf>
    <xf numFmtId="0" fontId="3" fillId="3" borderId="8" xfId="0" applyFont="1" applyFill="1" applyBorder="1"/>
    <xf numFmtId="43" fontId="8" fillId="3" borderId="8" xfId="0" applyNumberFormat="1" applyFont="1" applyFill="1" applyBorder="1"/>
  </cellXfs>
  <cellStyles count="4">
    <cellStyle name="Koma" xfId="1" builtinId="3"/>
    <cellStyle name="Koma [0]" xfId="2" builtinId="6"/>
    <cellStyle name="Normal" xfId="0" builtinId="0"/>
    <cellStyle name="Normal 4" xfId="3" xr:uid="{33A5C591-594D-48D6-8983-7DD80698C9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51CD7-9AED-48D5-B2A7-D72D1404C2DA}">
  <dimension ref="B2:J33"/>
  <sheetViews>
    <sheetView tabSelected="1" workbookViewId="0">
      <selection sqref="A1:XFD1048576"/>
    </sheetView>
  </sheetViews>
  <sheetFormatPr defaultColWidth="8.77734375" defaultRowHeight="14.4" x14ac:dyDescent="0.3"/>
  <cols>
    <col min="1" max="1" width="4.88671875" customWidth="1"/>
    <col min="2" max="2" width="6.44140625" customWidth="1"/>
    <col min="3" max="3" width="37.77734375" customWidth="1"/>
    <col min="4" max="4" width="24" customWidth="1"/>
    <col min="5" max="5" width="0.77734375" customWidth="1"/>
    <col min="6" max="6" width="6.77734375" customWidth="1"/>
    <col min="7" max="7" width="31.77734375" customWidth="1"/>
    <col min="8" max="8" width="23.21875" customWidth="1"/>
    <col min="9" max="9" width="6.33203125" customWidth="1"/>
    <col min="10" max="10" width="23.88671875" customWidth="1"/>
  </cols>
  <sheetData>
    <row r="2" spans="2:10" x14ac:dyDescent="0.3">
      <c r="B2" s="1" t="s">
        <v>0</v>
      </c>
      <c r="C2" s="2"/>
      <c r="D2" s="2"/>
      <c r="E2" s="2"/>
      <c r="F2" s="2"/>
      <c r="G2" s="2"/>
      <c r="H2" s="3"/>
    </row>
    <row r="3" spans="2:10" x14ac:dyDescent="0.3">
      <c r="B3" s="4"/>
      <c r="C3" s="5"/>
      <c r="D3" s="6"/>
      <c r="E3" s="5"/>
      <c r="F3" s="5"/>
      <c r="G3" s="5"/>
      <c r="H3" s="7"/>
    </row>
    <row r="4" spans="2:10" x14ac:dyDescent="0.3">
      <c r="B4" s="8"/>
      <c r="C4" s="9"/>
      <c r="D4" s="10"/>
      <c r="E4" s="11"/>
      <c r="F4" s="11"/>
      <c r="G4" s="12"/>
      <c r="H4" s="13"/>
    </row>
    <row r="5" spans="2:10" x14ac:dyDescent="0.3">
      <c r="B5" s="14" t="s">
        <v>1</v>
      </c>
      <c r="C5" s="15"/>
      <c r="D5" s="16" t="s">
        <v>2</v>
      </c>
      <c r="E5" s="17"/>
      <c r="F5" s="18" t="s">
        <v>3</v>
      </c>
      <c r="G5" s="19"/>
      <c r="H5" s="20" t="s">
        <v>2</v>
      </c>
    </row>
    <row r="6" spans="2:10" x14ac:dyDescent="0.3">
      <c r="B6" s="17"/>
      <c r="C6" s="21" t="s">
        <v>4</v>
      </c>
      <c r="D6" s="22">
        <f>23480000000+13425000000</f>
        <v>36905000000</v>
      </c>
      <c r="E6" s="17"/>
      <c r="F6" s="17"/>
      <c r="G6" s="21" t="s">
        <v>4</v>
      </c>
      <c r="H6" s="23">
        <v>911607620</v>
      </c>
      <c r="J6" s="24"/>
    </row>
    <row r="7" spans="2:10" x14ac:dyDescent="0.3">
      <c r="B7" s="17"/>
      <c r="C7" s="25" t="s">
        <v>5</v>
      </c>
      <c r="D7" s="23">
        <v>616737775</v>
      </c>
      <c r="E7" s="17"/>
      <c r="F7" s="26"/>
      <c r="G7" s="27" t="s">
        <v>5</v>
      </c>
      <c r="H7" s="23">
        <f>616737775-13500000-14200000-25000-1063249-25000-1173899-6642340-3806500-406000-15000-18756500-25000-400613792-7210000-3700000-15000-25000-1308916-15000-25000-1381093</f>
        <v>142805486</v>
      </c>
      <c r="I7" s="28"/>
    </row>
    <row r="8" spans="2:10" x14ac:dyDescent="0.3">
      <c r="B8" s="17"/>
      <c r="C8" s="25" t="s">
        <v>6</v>
      </c>
      <c r="D8" s="22">
        <f>1058420000+2133180000</f>
        <v>3191600000</v>
      </c>
      <c r="E8" s="17"/>
      <c r="F8" s="17"/>
      <c r="G8" s="27" t="s">
        <v>6</v>
      </c>
      <c r="H8" s="23">
        <v>96556762</v>
      </c>
    </row>
    <row r="9" spans="2:10" x14ac:dyDescent="0.3">
      <c r="B9" s="17"/>
      <c r="C9" s="27" t="s">
        <v>7</v>
      </c>
      <c r="D9" s="29">
        <v>756250000</v>
      </c>
      <c r="E9" s="17"/>
      <c r="F9" s="30"/>
      <c r="G9" s="27" t="s">
        <v>7</v>
      </c>
      <c r="H9" s="31">
        <f>370278748.51-36570000</f>
        <v>333708748.50999999</v>
      </c>
      <c r="J9" s="24"/>
    </row>
    <row r="10" spans="2:10" x14ac:dyDescent="0.3">
      <c r="B10" s="17"/>
      <c r="C10" s="17" t="s">
        <v>8</v>
      </c>
      <c r="D10" s="22">
        <v>9577545645.4099998</v>
      </c>
      <c r="E10" s="17"/>
      <c r="F10" s="30"/>
      <c r="G10" s="17" t="s">
        <v>8</v>
      </c>
      <c r="H10" s="23">
        <v>381328492</v>
      </c>
      <c r="J10" s="32"/>
    </row>
    <row r="11" spans="2:10" x14ac:dyDescent="0.3">
      <c r="B11" s="17"/>
      <c r="C11" s="27" t="s">
        <v>9</v>
      </c>
      <c r="D11" s="23">
        <v>5020750000</v>
      </c>
      <c r="E11" s="17"/>
      <c r="F11" s="30"/>
      <c r="G11" s="27" t="s">
        <v>9</v>
      </c>
      <c r="H11" s="23">
        <f>1693990599-60496758</f>
        <v>1633493841</v>
      </c>
    </row>
    <row r="12" spans="2:10" x14ac:dyDescent="0.3">
      <c r="B12" s="17"/>
      <c r="C12" s="27" t="s">
        <v>10</v>
      </c>
      <c r="D12" s="23">
        <v>21946875000</v>
      </c>
      <c r="E12" s="17"/>
      <c r="F12" s="30"/>
      <c r="G12" s="27" t="s">
        <v>10</v>
      </c>
      <c r="H12" s="23">
        <f>13194218249-H11</f>
        <v>11560724408</v>
      </c>
      <c r="J12" s="32"/>
    </row>
    <row r="13" spans="2:10" x14ac:dyDescent="0.3">
      <c r="B13" s="17"/>
      <c r="C13" s="27" t="s">
        <v>11</v>
      </c>
      <c r="D13" s="33">
        <f>1512757925+524461200+522333900</f>
        <v>2559553025</v>
      </c>
      <c r="E13" s="17"/>
      <c r="F13" s="30"/>
      <c r="G13" s="27" t="s">
        <v>11</v>
      </c>
      <c r="H13" s="23">
        <v>1104202812</v>
      </c>
    </row>
    <row r="14" spans="2:10" x14ac:dyDescent="0.3">
      <c r="B14" s="17"/>
      <c r="C14" s="27" t="s">
        <v>12</v>
      </c>
      <c r="D14" s="33">
        <v>673200000</v>
      </c>
      <c r="E14" s="17"/>
      <c r="F14" s="30"/>
      <c r="G14" s="27" t="s">
        <v>12</v>
      </c>
      <c r="H14" s="23">
        <v>57068438</v>
      </c>
    </row>
    <row r="15" spans="2:10" x14ac:dyDescent="0.3">
      <c r="B15" s="17"/>
      <c r="C15" s="27" t="s">
        <v>13</v>
      </c>
      <c r="D15" s="33">
        <v>1477500000</v>
      </c>
      <c r="E15" s="17"/>
      <c r="F15" s="30"/>
      <c r="G15" s="27" t="s">
        <v>13</v>
      </c>
      <c r="H15" s="33">
        <v>1477500000</v>
      </c>
    </row>
    <row r="16" spans="2:10" x14ac:dyDescent="0.3">
      <c r="B16" s="17"/>
      <c r="C16" s="27" t="s">
        <v>14</v>
      </c>
      <c r="D16" s="33">
        <f>1474749250+1098500950</f>
        <v>2573250200</v>
      </c>
      <c r="E16" s="17"/>
      <c r="F16" s="30"/>
      <c r="G16" s="27" t="s">
        <v>14</v>
      </c>
      <c r="H16" s="33">
        <f>1474749250+1098500950-50000000</f>
        <v>2523250200</v>
      </c>
    </row>
    <row r="17" spans="2:10" x14ac:dyDescent="0.3">
      <c r="B17" s="17"/>
      <c r="C17" s="27" t="s">
        <v>15</v>
      </c>
      <c r="D17" s="23">
        <v>550000000</v>
      </c>
      <c r="E17" s="17"/>
      <c r="F17" s="30"/>
      <c r="G17" s="27" t="s">
        <v>15</v>
      </c>
      <c r="H17" s="23">
        <v>550000000</v>
      </c>
    </row>
    <row r="18" spans="2:10" x14ac:dyDescent="0.3">
      <c r="B18" s="17"/>
      <c r="C18" s="27" t="s">
        <v>16</v>
      </c>
      <c r="D18" s="33">
        <v>89537832000</v>
      </c>
      <c r="E18" s="17"/>
      <c r="F18" s="30"/>
      <c r="G18" s="27" t="s">
        <v>16</v>
      </c>
      <c r="H18" s="33">
        <v>30101545600</v>
      </c>
      <c r="J18" s="32"/>
    </row>
    <row r="19" spans="2:10" x14ac:dyDescent="0.3">
      <c r="B19" s="17"/>
      <c r="C19" s="27" t="s">
        <v>17</v>
      </c>
      <c r="D19" s="33">
        <v>1191084180</v>
      </c>
      <c r="E19" s="17"/>
      <c r="F19" s="30"/>
      <c r="G19" s="27" t="s">
        <v>17</v>
      </c>
      <c r="H19" s="23">
        <v>1191084180</v>
      </c>
    </row>
    <row r="20" spans="2:10" x14ac:dyDescent="0.3">
      <c r="B20" s="17"/>
      <c r="C20" s="27" t="s">
        <v>18</v>
      </c>
      <c r="D20" s="33">
        <v>1171926750</v>
      </c>
      <c r="E20" s="17"/>
      <c r="F20" s="30"/>
      <c r="G20" s="27" t="s">
        <v>18</v>
      </c>
      <c r="H20" s="33">
        <v>1171926750</v>
      </c>
    </row>
    <row r="21" spans="2:10" x14ac:dyDescent="0.3">
      <c r="B21" s="17"/>
      <c r="C21" s="27" t="s">
        <v>19</v>
      </c>
      <c r="D21" s="22">
        <v>2959778000</v>
      </c>
      <c r="E21" s="17"/>
      <c r="F21" s="30"/>
      <c r="G21" s="27" t="s">
        <v>19</v>
      </c>
      <c r="H21" s="22">
        <v>2959778000</v>
      </c>
    </row>
    <row r="22" spans="2:10" x14ac:dyDescent="0.3">
      <c r="B22" s="17"/>
      <c r="C22" s="27" t="s">
        <v>20</v>
      </c>
      <c r="D22" s="22">
        <v>212400000</v>
      </c>
      <c r="E22" s="17"/>
      <c r="F22" s="30"/>
      <c r="G22" s="27" t="s">
        <v>20</v>
      </c>
      <c r="H22" s="22">
        <v>212400000</v>
      </c>
    </row>
    <row r="23" spans="2:10" x14ac:dyDescent="0.3">
      <c r="B23" s="17"/>
      <c r="C23" s="27"/>
      <c r="D23" s="22"/>
      <c r="E23" s="17"/>
      <c r="F23" s="30"/>
      <c r="G23" s="27"/>
      <c r="H23" s="22"/>
    </row>
    <row r="24" spans="2:10" x14ac:dyDescent="0.3">
      <c r="B24" s="17"/>
      <c r="C24" s="17"/>
      <c r="D24" s="22"/>
      <c r="E24" s="17"/>
      <c r="F24" s="17"/>
      <c r="G24" s="27"/>
      <c r="H24" s="34"/>
    </row>
    <row r="25" spans="2:10" x14ac:dyDescent="0.3">
      <c r="B25" s="35"/>
      <c r="C25" s="36" t="s">
        <v>21</v>
      </c>
      <c r="D25" s="37">
        <f>SUM(D6:D24)</f>
        <v>180921282575.41</v>
      </c>
      <c r="E25" s="38"/>
      <c r="F25" s="39"/>
      <c r="G25" s="36" t="s">
        <v>21</v>
      </c>
      <c r="H25" s="40">
        <f>SUM(H6:H24)</f>
        <v>56408981337.510002</v>
      </c>
    </row>
    <row r="26" spans="2:10" x14ac:dyDescent="0.3">
      <c r="B26" s="17"/>
      <c r="C26" s="25"/>
      <c r="D26" s="41"/>
      <c r="E26" s="17"/>
      <c r="F26" s="17"/>
      <c r="G26" s="17"/>
      <c r="H26" s="41"/>
    </row>
    <row r="27" spans="2:10" x14ac:dyDescent="0.3">
      <c r="B27" s="42" t="s">
        <v>22</v>
      </c>
      <c r="C27" s="43"/>
      <c r="D27" s="20" t="s">
        <v>2</v>
      </c>
      <c r="E27" s="17"/>
      <c r="F27" s="38" t="s">
        <v>23</v>
      </c>
      <c r="G27" s="17"/>
      <c r="H27" s="44" t="s">
        <v>2</v>
      </c>
    </row>
    <row r="28" spans="2:10" x14ac:dyDescent="0.3">
      <c r="B28" s="45"/>
      <c r="C28" s="46" t="s">
        <v>24</v>
      </c>
      <c r="D28" s="23">
        <v>149022122</v>
      </c>
      <c r="E28" s="17"/>
      <c r="F28" s="17"/>
      <c r="G28" s="25" t="s">
        <v>25</v>
      </c>
      <c r="H28" s="23">
        <v>10000000</v>
      </c>
      <c r="I28" s="32"/>
      <c r="J28" s="32"/>
    </row>
    <row r="29" spans="2:10" x14ac:dyDescent="0.3">
      <c r="B29" s="45"/>
      <c r="C29" s="46" t="s">
        <v>26</v>
      </c>
      <c r="D29" s="23">
        <v>69736759</v>
      </c>
      <c r="E29" s="17"/>
      <c r="F29" s="17"/>
      <c r="G29" s="25" t="s">
        <v>27</v>
      </c>
      <c r="H29" s="23">
        <v>781909560</v>
      </c>
    </row>
    <row r="30" spans="2:10" x14ac:dyDescent="0.3">
      <c r="B30" s="38" t="s">
        <v>28</v>
      </c>
      <c r="C30" s="25"/>
      <c r="D30" s="41"/>
      <c r="E30" s="17"/>
      <c r="F30" s="17"/>
      <c r="G30" s="25" t="s">
        <v>29</v>
      </c>
      <c r="H30" s="23">
        <v>3178416746</v>
      </c>
    </row>
    <row r="31" spans="2:10" x14ac:dyDescent="0.3">
      <c r="B31" s="17"/>
      <c r="C31" s="17" t="s">
        <v>30</v>
      </c>
      <c r="D31" s="47"/>
      <c r="E31" s="17"/>
      <c r="F31" s="17"/>
      <c r="G31" s="25" t="s">
        <v>31</v>
      </c>
      <c r="H31" s="23">
        <v>599140450</v>
      </c>
    </row>
    <row r="32" spans="2:10" x14ac:dyDescent="0.3">
      <c r="B32" s="17"/>
      <c r="C32" s="48"/>
      <c r="D32" s="23"/>
      <c r="E32" s="17"/>
      <c r="F32" s="17"/>
      <c r="G32" s="17"/>
      <c r="H32" s="49"/>
    </row>
    <row r="33" spans="2:8" x14ac:dyDescent="0.3">
      <c r="B33" s="35" t="s">
        <v>32</v>
      </c>
      <c r="C33" s="50"/>
      <c r="D33" s="40">
        <v>5126132346</v>
      </c>
      <c r="E33" s="17"/>
      <c r="F33" s="51"/>
      <c r="G33" s="35" t="s">
        <v>21</v>
      </c>
      <c r="H33" s="52">
        <f>SUM(H28:H31)</f>
        <v>4569466756</v>
      </c>
    </row>
  </sheetData>
  <mergeCells count="2">
    <mergeCell ref="B2:H2"/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Lesus Rahmat</dc:creator>
  <cp:lastModifiedBy>Lesus Rahmat</cp:lastModifiedBy>
  <dcterms:created xsi:type="dcterms:W3CDTF">2023-08-14T12:45:14Z</dcterms:created>
  <dcterms:modified xsi:type="dcterms:W3CDTF">2023-08-14T12:46:38Z</dcterms:modified>
</cp:coreProperties>
</file>